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8D64534D-F3F1-4849-A36F-10C273D0DBF5}" xr6:coauthVersionLast="47" xr6:coauthVersionMax="47" xr10:uidLastSave="{00000000-0000-0000-0000-000000000000}"/>
  <bookViews>
    <workbookView xWindow="-120" yWindow="-120" windowWidth="29040" windowHeight="1599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4" l="1"/>
  <c r="G14" i="4" s="1"/>
  <c r="D13" i="4"/>
  <c r="G13" i="4" s="1"/>
  <c r="D12" i="4"/>
  <c r="G12" i="4" s="1"/>
  <c r="D16" i="4"/>
  <c r="F17" i="4"/>
  <c r="E17" i="4"/>
  <c r="C17" i="4"/>
  <c r="B17" i="4"/>
  <c r="G16" i="4" l="1"/>
  <c r="D15" i="4"/>
  <c r="G15" i="4" s="1"/>
  <c r="F51" i="4" l="1"/>
  <c r="E51" i="4"/>
  <c r="C51" i="4"/>
  <c r="B51" i="4"/>
  <c r="D49" i="4"/>
  <c r="G49" i="4" s="1"/>
  <c r="D45" i="4"/>
  <c r="G45" i="4" s="1"/>
  <c r="D47" i="4"/>
  <c r="G47" i="4" s="1"/>
  <c r="D43" i="4"/>
  <c r="G43" i="4" s="1"/>
  <c r="D41" i="4"/>
  <c r="G41" i="4" s="1"/>
  <c r="D39" i="4"/>
  <c r="G39" i="4" s="1"/>
  <c r="D37" i="4"/>
  <c r="G37" i="4" s="1"/>
  <c r="D35" i="4"/>
  <c r="G35" i="4" s="1"/>
  <c r="F28" i="4"/>
  <c r="E28" i="4"/>
  <c r="D26" i="4"/>
  <c r="G26" i="4" s="1"/>
  <c r="D25" i="4"/>
  <c r="G25" i="4" s="1"/>
  <c r="D24" i="4"/>
  <c r="G24" i="4" s="1"/>
  <c r="D23" i="4"/>
  <c r="G23" i="4" s="1"/>
  <c r="C28" i="4"/>
  <c r="B28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7" i="4" s="1"/>
  <c r="D17" i="4"/>
  <c r="G51" i="4"/>
  <c r="D51" i="4"/>
  <c r="G28" i="4"/>
  <c r="D28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<sst xmlns="http://schemas.openxmlformats.org/spreadsheetml/2006/main" count="195" uniqueCount="142">
  <si>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</si>
  <si>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</si>
  <si>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</si>
  <si>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</si>
  <si>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</si>
  <si>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</si>
  <si>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</si>
  <si>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</si>
  <si>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</si>
  <si>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</si>
  <si>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</si>
  <si>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</si>
  <si>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</si>
  <si>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</si>
  <si>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</si>
  <si>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</si>
  <si>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</si>
  <si>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</si>
  <si>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</si>
  <si>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</si>
  <si>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</si>
  <si>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</si>
  <si>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</si>
  <si>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</si>
  <si>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</si>
  <si>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</si>
  <si>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</si>
  <si>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</si>
  <si>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</si>
  <si>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</si>
  <si>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</si>
  <si>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</si>
  <si>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</si>
  <si>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</si>
  <si>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</si>
  <si>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</si>
  <si>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</si>
  <si>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</si>
  <si>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</si>
  <si>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</si>
  <si>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</si>
  <si>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</si>
  <si>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</si>
  <si>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</si>
  <si>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</si>
  <si>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</si>
  <si>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</si>
  <si>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</si>
  <si>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</si>
  <si>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</si>
  <si>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</si>
  <si>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</si>
  <si>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</si>
  <si>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</si>
  <si>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</si>
  <si>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</si>
  <si>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</si>
  <si>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</si>
  <si>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</si>
  <si>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</si>
  <si>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</si>
  <si>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</si>
  <si>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</si>
  <si>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</si>
  <si>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</si>
  <si>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</si>
  <si>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</si>
  <si>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</si>
  <si>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</si>
  <si>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</si>
  <si>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</si>
  <si>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</si>
  <si>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</si>
  <si>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</si>
  <si>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</si>
  <si>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</si>
  <si>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</si>
  <si>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</si>
  <si>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</si>
  <si>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</si>
  <si>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</si>
  <si>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</si>
  <si>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</si>
  <si>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</si>
  <si>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</si>
  <si>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</si>
  <si>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</si>
  <si>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</si>
  <si>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</si>
  <si>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</si>
  <si>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</si>
  <si>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</si>
  <si>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</si>
  <si>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</si>
  <si>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</si>
  <si>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</si>
  <si>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</si>
  <si>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</si>
  <si>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</si>
  <si>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</si>
  <si>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</si>
  <si>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</si>
  <si>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</si>
  <si>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</si>
  <si>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</si>
  <si>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</si>
  <si>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</si>
  <si>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</si>
  <si>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</si>
  <si>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</si>
  <si>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</si>
  <si>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</si>
  <si>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</si>
  <si>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</si>
  <si>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</si>
  <si>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</si>
  <si>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</si>
  <si>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</si>
  <si>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</si>
  <si>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</si>
  <si>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</si>
  <si>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</si>
  <si>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</si>
  <si>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</si>
  <si>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</si>
  <si>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</si>
  <si>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</si>
  <si>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</si>
  <si>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UNIVERSIDAD POLITECNICA DE JUVENTINO ROSAS
Estado Analítico del Ejercicio del Presupuesto de Egresos
Clasificación por Objeto del Gasto (Capítulo y Concepto)
Del 1 de Enero al 31 de Diciembre de 2025
(Cifras en Pesos)</t>
  </si>
  <si>
    <t>UNIVERSIDAD POLITECNICA DE JUVENTINO ROSAS
Estado Analítico del Ejercicio del Presupuesto de Egresos
Clasificación Económica (por Tipo de Gasto)
Del 1 de Enero al 31 de Diciembre de 2025
(Cifras en Pesos)</t>
  </si>
  <si>
    <t>211213046010000 RECTORÍA UPJR</t>
  </si>
  <si>
    <t>211213046010301 DEPARTAMENTO DE VINCULAC</t>
  </si>
  <si>
    <t>211213046010302 DEPARTAMENTO DE BECAS, E</t>
  </si>
  <si>
    <t>211213046020000 SECRETARÍA ADMINISTRATIV</t>
  </si>
  <si>
    <t>211213046020100 SUBDIR DE PLANEACIÓN Y P</t>
  </si>
  <si>
    <t>211213046020700 DEPTO. SEGUIMIENTO A OBR</t>
  </si>
  <si>
    <t>211213046030000 SECRETARÍA ACADÉMICA UPJ</t>
  </si>
  <si>
    <t>211213046031001 DEPARTAMENTO DE DESARROL</t>
  </si>
  <si>
    <t>211213046031002 DEPARTAMENTO DE INVESTIG</t>
  </si>
  <si>
    <t>211213046A10000 ÓRGANO INTERNO DE CONTRO</t>
  </si>
  <si>
    <t>UNIVERSIDAD POLITECNICA DE JUVENTINO ROSAS
Estado Analítico del Ejercicio del Presupuesto de Egresos
Clasificación Administrativa
Del 1 de Enero al 31 de Diciembre de 2025
(Cifras en Pesos)</t>
  </si>
  <si>
    <t>UNIVERSIDAD POLITECNICA DE JUVENTINO ROSAS
Estado Analítico del Ejercicio del Presupuesto de Egresos
Clasificación Funcional (Finalidad y Función)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</si>
</sst>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showGridLines="0" workbookViewId="0">
      <selection activeCell="A14" sqref="A14:J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140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2499272.86</v>
      </c>
      <c r="C5" s="23">
        <v>44037.64</v>
      </c>
      <c r="D5" s="23">
        <f>B5+C5</f>
        <v>2543310.5</v>
      </c>
      <c r="E5" s="23">
        <v>2122039.11</v>
      </c>
      <c r="F5" s="23">
        <v>2122039.11</v>
      </c>
      <c r="G5" s="23">
        <f>D5-E5</f>
        <v>421271.39000000013</v>
      </c>
    </row>
    <row r="6" spans="1:7" x14ac:dyDescent="0.2">
      <c r="A6" s="14" t="s">
        <v>131</v>
      </c>
      <c r="B6" s="23">
        <v>2449403.77</v>
      </c>
      <c r="C6" s="23">
        <v>290417.40999999997</v>
      </c>
      <c r="D6" s="23">
        <f t="shared" ref="D6:D11" si="0">B6+C6</f>
        <v>2739821.18</v>
      </c>
      <c r="E6" s="23">
        <v>1958929.34</v>
      </c>
      <c r="F6" s="23">
        <v>1914460.98</v>
      </c>
      <c r="G6" s="23">
        <f t="shared" ref="G6:G11" si="1">D6-E6</f>
        <v>780891.84000000008</v>
      </c>
    </row>
    <row r="7" spans="1:7" x14ac:dyDescent="0.2">
      <c r="A7" s="14" t="s">
        <v>132</v>
      </c>
      <c r="B7" s="23">
        <v>566033.05000000005</v>
      </c>
      <c r="C7" s="23">
        <v>-189000</v>
      </c>
      <c r="D7" s="23">
        <f t="shared" si="0"/>
        <v>377033.05000000005</v>
      </c>
      <c r="E7" s="23">
        <v>371695.87</v>
      </c>
      <c r="F7" s="23">
        <v>371695.87</v>
      </c>
      <c r="G7" s="23">
        <f t="shared" si="1"/>
        <v>5337.1800000000512</v>
      </c>
    </row>
    <row r="8" spans="1:7" x14ac:dyDescent="0.2">
      <c r="A8" s="14" t="s">
        <v>133</v>
      </c>
      <c r="B8" s="23">
        <v>16157861.880000001</v>
      </c>
      <c r="C8" s="23">
        <v>1859769.28</v>
      </c>
      <c r="D8" s="23">
        <f t="shared" si="0"/>
        <v>18017631.16</v>
      </c>
      <c r="E8" s="23">
        <v>13822691.880000001</v>
      </c>
      <c r="F8" s="23">
        <v>13822691.880000001</v>
      </c>
      <c r="G8" s="23">
        <f t="shared" si="1"/>
        <v>4194939.2799999993</v>
      </c>
    </row>
    <row r="9" spans="1:7" x14ac:dyDescent="0.2">
      <c r="A9" s="14" t="s">
        <v>134</v>
      </c>
      <c r="B9" s="23">
        <v>289665.03999999998</v>
      </c>
      <c r="C9" s="23">
        <v>11523.28</v>
      </c>
      <c r="D9" s="23">
        <f t="shared" si="0"/>
        <v>301188.32</v>
      </c>
      <c r="E9" s="23">
        <v>186305.4</v>
      </c>
      <c r="F9" s="23">
        <v>186305.4</v>
      </c>
      <c r="G9" s="23">
        <f t="shared" si="1"/>
        <v>114882.92000000001</v>
      </c>
    </row>
    <row r="10" spans="1:7" x14ac:dyDescent="0.2">
      <c r="A10" s="14" t="s">
        <v>135</v>
      </c>
      <c r="B10" s="23">
        <v>830553.99</v>
      </c>
      <c r="C10" s="23">
        <v>1751782.01</v>
      </c>
      <c r="D10" s="23">
        <f t="shared" si="0"/>
        <v>2582336</v>
      </c>
      <c r="E10" s="23">
        <v>1615888.26</v>
      </c>
      <c r="F10" s="23">
        <v>1565345.72</v>
      </c>
      <c r="G10" s="23">
        <f t="shared" si="1"/>
        <v>966447.74</v>
      </c>
    </row>
    <row r="11" spans="1:7" x14ac:dyDescent="0.2">
      <c r="A11" s="14" t="s">
        <v>136</v>
      </c>
      <c r="B11" s="23">
        <v>34216693.109999999</v>
      </c>
      <c r="C11" s="23">
        <v>13636320.74</v>
      </c>
      <c r="D11" s="23">
        <f t="shared" si="0"/>
        <v>47853013.850000001</v>
      </c>
      <c r="E11" s="23">
        <v>45804389</v>
      </c>
      <c r="F11" s="23">
        <v>45670999.460000001</v>
      </c>
      <c r="G11" s="23">
        <f t="shared" si="1"/>
        <v>2048624.8500000015</v>
      </c>
    </row>
    <row r="12" spans="1:7" x14ac:dyDescent="0.2">
      <c r="A12" s="14" t="s">
        <v>137</v>
      </c>
      <c r="B12" s="23">
        <v>2108612.9700000002</v>
      </c>
      <c r="C12" s="23">
        <v>16793.099999999999</v>
      </c>
      <c r="D12" s="23">
        <f t="shared" ref="D12" si="2">B12+C12</f>
        <v>2125406.0700000003</v>
      </c>
      <c r="E12" s="23">
        <v>1802814.4</v>
      </c>
      <c r="F12" s="23">
        <v>1801417</v>
      </c>
      <c r="G12" s="23">
        <f t="shared" ref="G12" si="3">D12-E12</f>
        <v>322591.67000000039</v>
      </c>
    </row>
    <row r="13" spans="1:7" x14ac:dyDescent="0.2">
      <c r="A13" s="14" t="s">
        <v>138</v>
      </c>
      <c r="B13" s="23">
        <v>10100</v>
      </c>
      <c r="C13" s="23">
        <v>0</v>
      </c>
      <c r="D13" s="23">
        <f t="shared" ref="D13" si="4">B13+C13</f>
        <v>10100</v>
      </c>
      <c r="E13" s="23">
        <v>7571.18</v>
      </c>
      <c r="F13" s="23">
        <v>7571.18</v>
      </c>
      <c r="G13" s="23">
        <f t="shared" ref="G13" si="5">D13-E13</f>
        <v>2528.8199999999997</v>
      </c>
    </row>
    <row r="14" spans="1:7" x14ac:dyDescent="0.2">
      <c r="A14" s="14" t="s">
        <v>139</v>
      </c>
      <c r="B14" s="23">
        <v>377033.05</v>
      </c>
      <c r="C14" s="23">
        <v>31695.25</v>
      </c>
      <c r="D14" s="23">
        <f t="shared" ref="D14" si="6">B14+C14</f>
        <v>408728.3</v>
      </c>
      <c r="E14" s="23">
        <v>408728.3</v>
      </c>
      <c r="F14" s="23">
        <v>408728.3</v>
      </c>
      <c r="G14" s="23">
        <f t="shared" ref="G14" si="7">D14-E14</f>
        <v>0</v>
      </c>
    </row>
    <row r="15" spans="1:7" x14ac:dyDescent="0.2">
      <c r="A15" s="14"/>
      <c r="B15" s="23">
        <v>0</v>
      </c>
      <c r="C15" s="23">
        <v>0</v>
      </c>
      <c r="D15" s="23">
        <f t="shared" ref="D15:D16" si="8">B15+C15</f>
        <v>0</v>
      </c>
      <c r="E15" s="23">
        <v>0</v>
      </c>
      <c r="F15" s="23">
        <v>0</v>
      </c>
      <c r="G15" s="23">
        <f t="shared" ref="G15:G16" si="9">D15-E15</f>
        <v>0</v>
      </c>
    </row>
    <row r="16" spans="1:7" x14ac:dyDescent="0.2">
      <c r="A16" s="14"/>
      <c r="B16" s="23">
        <v>0</v>
      </c>
      <c r="C16" s="23">
        <v>0</v>
      </c>
      <c r="D16" s="23">
        <f t="shared" si="8"/>
        <v>0</v>
      </c>
      <c r="E16" s="23">
        <v>0</v>
      </c>
      <c r="F16" s="23">
        <v>0</v>
      </c>
      <c r="G16" s="23">
        <f t="shared" si="9"/>
        <v>0</v>
      </c>
    </row>
    <row r="17" spans="1:7" x14ac:dyDescent="0.2">
      <c r="A17" s="31" t="s">
        <v>122</v>
      </c>
      <c r="B17" s="24">
        <f t="shared" ref="B17:G17" si="10">SUM(B5:B16)</f>
        <v>59505229.719999999</v>
      </c>
      <c r="C17" s="24">
        <f t="shared" si="10"/>
        <v>17453338.710000001</v>
      </c>
      <c r="D17" s="24">
        <f t="shared" si="10"/>
        <v>76958568.429999992</v>
      </c>
      <c r="E17" s="24">
        <f t="shared" si="10"/>
        <v>68101052.74000001</v>
      </c>
      <c r="F17" s="24">
        <f t="shared" si="10"/>
        <v>67871254.900000006</v>
      </c>
      <c r="G17" s="24">
        <f t="shared" si="10"/>
        <v>8857515.6900000013</v>
      </c>
    </row>
    <row r="19" spans="1:7" ht="55.35" customHeight="1" x14ac:dyDescent="0.2">
      <c r="A19" s="34" t="s">
        <v>140</v>
      </c>
      <c r="B19" s="35"/>
      <c r="C19" s="35"/>
      <c r="D19" s="35"/>
      <c r="E19" s="35"/>
      <c r="F19" s="35"/>
      <c r="G19" s="36"/>
    </row>
    <row r="20" spans="1:7" x14ac:dyDescent="0.2">
      <c r="A20" s="19"/>
      <c r="B20" s="37" t="s">
        <v>56</v>
      </c>
      <c r="C20" s="38"/>
      <c r="D20" s="38"/>
      <c r="E20" s="38"/>
      <c r="F20" s="39"/>
      <c r="G20" s="32" t="s">
        <v>55</v>
      </c>
    </row>
    <row r="21" spans="1:7" ht="22.5" x14ac:dyDescent="0.2">
      <c r="A21" s="18" t="s">
        <v>50</v>
      </c>
      <c r="B21" s="2" t="s">
        <v>51</v>
      </c>
      <c r="C21" s="2" t="s">
        <v>114</v>
      </c>
      <c r="D21" s="2" t="s">
        <v>52</v>
      </c>
      <c r="E21" s="2" t="s">
        <v>53</v>
      </c>
      <c r="F21" s="2" t="s">
        <v>54</v>
      </c>
      <c r="G21" s="33"/>
    </row>
    <row r="22" spans="1:7" x14ac:dyDescent="0.2">
      <c r="A22" s="20"/>
      <c r="B22" s="21"/>
      <c r="C22" s="21"/>
      <c r="D22" s="21"/>
      <c r="E22" s="21"/>
      <c r="F22" s="21"/>
      <c r="G22" s="21"/>
    </row>
    <row r="23" spans="1:7" x14ac:dyDescent="0.2">
      <c r="A23" s="15" t="s">
        <v>8</v>
      </c>
      <c r="B23" s="23">
        <v>0</v>
      </c>
      <c r="C23" s="23">
        <v>0</v>
      </c>
      <c r="D23" s="23">
        <f>B23+C23</f>
        <v>0</v>
      </c>
      <c r="E23" s="23">
        <v>0</v>
      </c>
      <c r="F23" s="23">
        <v>0</v>
      </c>
      <c r="G23" s="23">
        <f>D23-E23</f>
        <v>0</v>
      </c>
    </row>
    <row r="24" spans="1:7" x14ac:dyDescent="0.2">
      <c r="A24" s="15" t="s">
        <v>9</v>
      </c>
      <c r="B24" s="23">
        <v>0</v>
      </c>
      <c r="C24" s="23">
        <v>0</v>
      </c>
      <c r="D24" s="23">
        <f t="shared" ref="D24:D26" si="11">B24+C24</f>
        <v>0</v>
      </c>
      <c r="E24" s="23">
        <v>0</v>
      </c>
      <c r="F24" s="23">
        <v>0</v>
      </c>
      <c r="G24" s="23">
        <f t="shared" ref="G24:G26" si="12">D24-E24</f>
        <v>0</v>
      </c>
    </row>
    <row r="25" spans="1:7" x14ac:dyDescent="0.2">
      <c r="A25" s="15" t="s">
        <v>10</v>
      </c>
      <c r="B25" s="23">
        <v>0</v>
      </c>
      <c r="C25" s="23">
        <v>0</v>
      </c>
      <c r="D25" s="23">
        <f t="shared" si="11"/>
        <v>0</v>
      </c>
      <c r="E25" s="23">
        <v>0</v>
      </c>
      <c r="F25" s="23">
        <v>0</v>
      </c>
      <c r="G25" s="23">
        <f t="shared" si="12"/>
        <v>0</v>
      </c>
    </row>
    <row r="26" spans="1:7" x14ac:dyDescent="0.2">
      <c r="A26" s="15" t="s">
        <v>123</v>
      </c>
      <c r="B26" s="23">
        <v>0</v>
      </c>
      <c r="C26" s="23">
        <v>0</v>
      </c>
      <c r="D26" s="23">
        <f t="shared" si="11"/>
        <v>0</v>
      </c>
      <c r="E26" s="23">
        <v>0</v>
      </c>
      <c r="F26" s="23">
        <v>0</v>
      </c>
      <c r="G26" s="23">
        <f t="shared" si="12"/>
        <v>0</v>
      </c>
    </row>
    <row r="27" spans="1:7" x14ac:dyDescent="0.2">
      <c r="A27" s="15"/>
      <c r="B27" s="23"/>
      <c r="C27" s="23"/>
      <c r="D27" s="23"/>
      <c r="E27" s="23"/>
      <c r="F27" s="23"/>
      <c r="G27" s="23"/>
    </row>
    <row r="28" spans="1:7" x14ac:dyDescent="0.2">
      <c r="A28" s="8" t="s">
        <v>122</v>
      </c>
      <c r="B28" s="24">
        <f t="shared" ref="B28:G28" si="13">SUM(B23:B26)</f>
        <v>0</v>
      </c>
      <c r="C28" s="24">
        <f t="shared" si="13"/>
        <v>0</v>
      </c>
      <c r="D28" s="24">
        <f t="shared" si="13"/>
        <v>0</v>
      </c>
      <c r="E28" s="24">
        <f t="shared" si="13"/>
        <v>0</v>
      </c>
      <c r="F28" s="24">
        <f t="shared" si="13"/>
        <v>0</v>
      </c>
      <c r="G28" s="24">
        <f t="shared" si="13"/>
        <v>0</v>
      </c>
    </row>
    <row r="31" spans="1:7" ht="59.45" customHeight="1" x14ac:dyDescent="0.2">
      <c r="A31" s="37" t="s">
        <v>140</v>
      </c>
      <c r="B31" s="38"/>
      <c r="C31" s="38"/>
      <c r="D31" s="38"/>
      <c r="E31" s="38"/>
      <c r="F31" s="38"/>
      <c r="G31" s="39"/>
    </row>
    <row r="32" spans="1:7" x14ac:dyDescent="0.2">
      <c r="A32" s="19"/>
      <c r="B32" s="37" t="s">
        <v>56</v>
      </c>
      <c r="C32" s="38"/>
      <c r="D32" s="38"/>
      <c r="E32" s="38"/>
      <c r="F32" s="39"/>
      <c r="G32" s="32" t="s">
        <v>55</v>
      </c>
    </row>
    <row r="33" spans="1:7" ht="22.5" x14ac:dyDescent="0.2">
      <c r="A33" s="18" t="s">
        <v>50</v>
      </c>
      <c r="B33" s="2" t="s">
        <v>51</v>
      </c>
      <c r="C33" s="2" t="s">
        <v>114</v>
      </c>
      <c r="D33" s="2" t="s">
        <v>52</v>
      </c>
      <c r="E33" s="2" t="s">
        <v>53</v>
      </c>
      <c r="F33" s="2" t="s">
        <v>54</v>
      </c>
      <c r="G33" s="33"/>
    </row>
    <row r="34" spans="1:7" x14ac:dyDescent="0.2">
      <c r="A34" s="20"/>
      <c r="B34" s="21"/>
      <c r="C34" s="21"/>
      <c r="D34" s="21"/>
      <c r="E34" s="21"/>
      <c r="F34" s="21"/>
      <c r="G34" s="21"/>
    </row>
    <row r="35" spans="1:7" x14ac:dyDescent="0.2">
      <c r="A35" s="16" t="s">
        <v>12</v>
      </c>
      <c r="B35" s="23">
        <v>59505229.719999999</v>
      </c>
      <c r="C35" s="23">
        <v>17453338.710000001</v>
      </c>
      <c r="D35" s="23">
        <f t="shared" ref="D35:D47" si="14">B35+C35</f>
        <v>76958568.430000007</v>
      </c>
      <c r="E35" s="23">
        <v>68101052.739999995</v>
      </c>
      <c r="F35" s="23">
        <v>67871254.900000006</v>
      </c>
      <c r="G35" s="23">
        <f t="shared" ref="G35:G47" si="15">D35-E35</f>
        <v>8857515.6900000125</v>
      </c>
    </row>
    <row r="36" spans="1:7" x14ac:dyDescent="0.2">
      <c r="A36" s="16"/>
      <c r="B36" s="23"/>
      <c r="C36" s="23"/>
      <c r="D36" s="23"/>
      <c r="E36" s="23"/>
      <c r="F36" s="23"/>
      <c r="G36" s="23"/>
    </row>
    <row r="37" spans="1:7" x14ac:dyDescent="0.2">
      <c r="A37" s="16" t="s">
        <v>11</v>
      </c>
      <c r="B37" s="23">
        <v>0</v>
      </c>
      <c r="C37" s="23">
        <v>0</v>
      </c>
      <c r="D37" s="23">
        <f t="shared" si="14"/>
        <v>0</v>
      </c>
      <c r="E37" s="23">
        <v>0</v>
      </c>
      <c r="F37" s="23">
        <v>0</v>
      </c>
      <c r="G37" s="23">
        <f t="shared" si="15"/>
        <v>0</v>
      </c>
    </row>
    <row r="38" spans="1:7" x14ac:dyDescent="0.2">
      <c r="A38" s="16"/>
      <c r="B38" s="23"/>
      <c r="C38" s="23"/>
      <c r="D38" s="23"/>
      <c r="E38" s="23"/>
      <c r="F38" s="23"/>
      <c r="G38" s="23"/>
    </row>
    <row r="39" spans="1:7" x14ac:dyDescent="0.2">
      <c r="A39" s="16" t="s">
        <v>13</v>
      </c>
      <c r="B39" s="23">
        <v>0</v>
      </c>
      <c r="C39" s="23">
        <v>0</v>
      </c>
      <c r="D39" s="23">
        <f t="shared" si="14"/>
        <v>0</v>
      </c>
      <c r="E39" s="23">
        <v>0</v>
      </c>
      <c r="F39" s="23">
        <v>0</v>
      </c>
      <c r="G39" s="23">
        <f t="shared" si="15"/>
        <v>0</v>
      </c>
    </row>
    <row r="40" spans="1:7" x14ac:dyDescent="0.2">
      <c r="A40" s="16"/>
      <c r="B40" s="23"/>
      <c r="C40" s="23"/>
      <c r="D40" s="23"/>
      <c r="E40" s="23"/>
      <c r="F40" s="23"/>
      <c r="G40" s="23"/>
    </row>
    <row r="41" spans="1:7" x14ac:dyDescent="0.2">
      <c r="A41" s="16" t="s">
        <v>25</v>
      </c>
      <c r="B41" s="23">
        <v>0</v>
      </c>
      <c r="C41" s="23">
        <v>0</v>
      </c>
      <c r="D41" s="23">
        <f t="shared" si="14"/>
        <v>0</v>
      </c>
      <c r="E41" s="23">
        <v>0</v>
      </c>
      <c r="F41" s="23">
        <v>0</v>
      </c>
      <c r="G41" s="23">
        <f t="shared" si="15"/>
        <v>0</v>
      </c>
    </row>
    <row r="42" spans="1:7" x14ac:dyDescent="0.2">
      <c r="A42" s="16"/>
      <c r="B42" s="23"/>
      <c r="C42" s="23"/>
      <c r="D42" s="23"/>
      <c r="E42" s="23"/>
      <c r="F42" s="23"/>
      <c r="G42" s="23"/>
    </row>
    <row r="43" spans="1:7" ht="22.5" x14ac:dyDescent="0.2">
      <c r="A43" s="16" t="s">
        <v>26</v>
      </c>
      <c r="B43" s="23">
        <v>0</v>
      </c>
      <c r="C43" s="23">
        <v>0</v>
      </c>
      <c r="D43" s="23">
        <f t="shared" si="14"/>
        <v>0</v>
      </c>
      <c r="E43" s="23">
        <v>0</v>
      </c>
      <c r="F43" s="23">
        <v>0</v>
      </c>
      <c r="G43" s="23">
        <f t="shared" si="15"/>
        <v>0</v>
      </c>
    </row>
    <row r="44" spans="1:7" x14ac:dyDescent="0.2">
      <c r="A44" s="16"/>
      <c r="B44" s="23"/>
      <c r="C44" s="23"/>
      <c r="D44" s="23"/>
      <c r="E44" s="23"/>
      <c r="F44" s="23"/>
      <c r="G44" s="23"/>
    </row>
    <row r="45" spans="1:7" ht="22.5" x14ac:dyDescent="0.2">
      <c r="A45" s="16" t="s">
        <v>124</v>
      </c>
      <c r="B45" s="23">
        <v>0</v>
      </c>
      <c r="C45" s="23">
        <v>0</v>
      </c>
      <c r="D45" s="23">
        <f t="shared" ref="D45" si="16">B45+C45</f>
        <v>0</v>
      </c>
      <c r="E45" s="23">
        <v>0</v>
      </c>
      <c r="F45" s="23">
        <v>0</v>
      </c>
      <c r="G45" s="23">
        <f t="shared" ref="G45" si="17">D45-E45</f>
        <v>0</v>
      </c>
    </row>
    <row r="46" spans="1:7" x14ac:dyDescent="0.2">
      <c r="A46" s="16"/>
      <c r="B46" s="23"/>
      <c r="C46" s="23"/>
      <c r="D46" s="23"/>
      <c r="E46" s="23"/>
      <c r="F46" s="23"/>
      <c r="G46" s="23"/>
    </row>
    <row r="47" spans="1:7" x14ac:dyDescent="0.2">
      <c r="A47" s="16" t="s">
        <v>14</v>
      </c>
      <c r="B47" s="23">
        <v>0</v>
      </c>
      <c r="C47" s="23">
        <v>0</v>
      </c>
      <c r="D47" s="23">
        <f t="shared" si="14"/>
        <v>0</v>
      </c>
      <c r="E47" s="23">
        <v>0</v>
      </c>
      <c r="F47" s="23">
        <v>0</v>
      </c>
      <c r="G47" s="23">
        <f t="shared" si="15"/>
        <v>0</v>
      </c>
    </row>
    <row r="48" spans="1:7" x14ac:dyDescent="0.2">
      <c r="A48" s="16"/>
      <c r="B48" s="23"/>
      <c r="C48" s="23"/>
      <c r="D48" s="23"/>
      <c r="E48" s="23"/>
      <c r="F48" s="23"/>
      <c r="G48" s="23"/>
    </row>
    <row r="49" spans="1:7" x14ac:dyDescent="0.2">
      <c r="A49" s="16" t="s">
        <v>125</v>
      </c>
      <c r="B49" s="23">
        <v>0</v>
      </c>
      <c r="C49" s="23">
        <v>0</v>
      </c>
      <c r="D49" s="23">
        <f t="shared" ref="D49" si="18">B49+C49</f>
        <v>0</v>
      </c>
      <c r="E49" s="23">
        <v>0</v>
      </c>
      <c r="F49" s="23">
        <v>0</v>
      </c>
      <c r="G49" s="23">
        <f t="shared" ref="G49" si="19">D49-E49</f>
        <v>0</v>
      </c>
    </row>
    <row r="50" spans="1:7" x14ac:dyDescent="0.2">
      <c r="A50" s="16"/>
      <c r="B50" s="23"/>
      <c r="C50" s="23"/>
      <c r="D50" s="23"/>
      <c r="E50" s="23"/>
      <c r="F50" s="23"/>
      <c r="G50" s="23"/>
    </row>
    <row r="51" spans="1:7" x14ac:dyDescent="0.2">
      <c r="A51" s="8" t="s">
        <v>122</v>
      </c>
      <c r="B51" s="24">
        <f t="shared" ref="B51:G51" si="20">SUM(B35:B49)</f>
        <v>59505229.719999999</v>
      </c>
      <c r="C51" s="24">
        <f t="shared" si="20"/>
        <v>17453338.710000001</v>
      </c>
      <c r="D51" s="24">
        <f t="shared" si="20"/>
        <v>76958568.430000007</v>
      </c>
      <c r="E51" s="24">
        <f t="shared" si="20"/>
        <v>68101052.739999995</v>
      </c>
      <c r="F51" s="24">
        <f t="shared" si="20"/>
        <v>67871254.900000006</v>
      </c>
      <c r="G51" s="24">
        <f t="shared" si="20"/>
        <v>8857515.6900000125</v>
      </c>
    </row>
    <row r="53" spans="1:7" x14ac:dyDescent="0.2">
      <c r="A53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19:G19"/>
    <mergeCell ref="G32:G33"/>
    <mergeCell ref="G20:G21"/>
    <mergeCell ref="A31:G31"/>
    <mergeCell ref="B2:F2"/>
    <mergeCell ref="B20:F20"/>
    <mergeCell ref="B32:F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58769229.719999999</v>
      </c>
      <c r="C5" s="23">
        <v>6510938.2800000003</v>
      </c>
      <c r="D5" s="23">
        <f>B5+C5</f>
        <v>65280168</v>
      </c>
      <c r="E5" s="23">
        <v>58185509.350000001</v>
      </c>
      <c r="F5" s="23">
        <v>57955711.509999998</v>
      </c>
      <c r="G5" s="23">
        <f>D5-E5</f>
        <v>7094658.6499999985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736000</v>
      </c>
      <c r="C7" s="23">
        <v>10942400.43</v>
      </c>
      <c r="D7" s="23">
        <f>B7+C7</f>
        <v>11678400.43</v>
      </c>
      <c r="E7" s="23">
        <v>9915543.3900000006</v>
      </c>
      <c r="F7" s="23">
        <v>9915543.3900000006</v>
      </c>
      <c r="G7" s="23">
        <f>D7-E7</f>
        <v>1762857.0399999991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59505229.719999999</v>
      </c>
      <c r="C15" s="26">
        <f t="shared" si="0"/>
        <v>17453338.710000001</v>
      </c>
      <c r="D15" s="26">
        <f t="shared" si="0"/>
        <v>76958568.430000007</v>
      </c>
      <c r="E15" s="26">
        <f t="shared" si="0"/>
        <v>68101052.74000001</v>
      </c>
      <c r="F15" s="26">
        <f t="shared" si="0"/>
        <v>67871254.900000006</v>
      </c>
      <c r="G15" s="26">
        <f t="shared" si="0"/>
        <v>8857515.6899999976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44588479.149999999</v>
      </c>
      <c r="C4" s="27">
        <f>SUM(C5:C11)</f>
        <v>38549.050000000032</v>
      </c>
      <c r="D4" s="27">
        <f>B4+C4</f>
        <v>44627028.199999996</v>
      </c>
      <c r="E4" s="27">
        <f>SUM(E5:E11)</f>
        <v>42619560.610000007</v>
      </c>
      <c r="F4" s="27">
        <f>SUM(F5:F11)</f>
        <v>42405017.759999998</v>
      </c>
      <c r="G4" s="27">
        <f>D4-E4</f>
        <v>2007467.5899999887</v>
      </c>
    </row>
    <row r="5" spans="1:8" x14ac:dyDescent="0.2">
      <c r="A5" s="11" t="s">
        <v>61</v>
      </c>
      <c r="B5" s="23">
        <v>30377053.809999999</v>
      </c>
      <c r="C5" s="23">
        <v>-1330748.97</v>
      </c>
      <c r="D5" s="23">
        <f t="shared" ref="D5:D68" si="0">B5+C5</f>
        <v>29046304.84</v>
      </c>
      <c r="E5" s="23">
        <v>28179380.940000001</v>
      </c>
      <c r="F5" s="23">
        <v>28002915.039999999</v>
      </c>
      <c r="G5" s="23">
        <f t="shared" ref="G5:G68" si="1">D5-E5</f>
        <v>866923.89999999851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4008285.49</v>
      </c>
      <c r="C7" s="23">
        <v>1204536</v>
      </c>
      <c r="D7" s="23">
        <f t="shared" si="0"/>
        <v>5212821.49</v>
      </c>
      <c r="E7" s="23">
        <v>4950462.5</v>
      </c>
      <c r="F7" s="23">
        <v>4916746.3499999996</v>
      </c>
      <c r="G7" s="23">
        <f t="shared" si="1"/>
        <v>262358.99000000022</v>
      </c>
      <c r="H7" s="6">
        <v>1300</v>
      </c>
    </row>
    <row r="8" spans="1:8" x14ac:dyDescent="0.2">
      <c r="A8" s="11" t="s">
        <v>33</v>
      </c>
      <c r="B8" s="23">
        <v>7874140.25</v>
      </c>
      <c r="C8" s="23">
        <v>88412.38</v>
      </c>
      <c r="D8" s="23">
        <f t="shared" si="0"/>
        <v>7962552.6299999999</v>
      </c>
      <c r="E8" s="23">
        <v>7236384.6100000003</v>
      </c>
      <c r="F8" s="23">
        <v>7236384.6100000003</v>
      </c>
      <c r="G8" s="23">
        <f t="shared" si="1"/>
        <v>726168.01999999955</v>
      </c>
      <c r="H8" s="6">
        <v>1400</v>
      </c>
    </row>
    <row r="9" spans="1:8" x14ac:dyDescent="0.2">
      <c r="A9" s="11" t="s">
        <v>64</v>
      </c>
      <c r="B9" s="23">
        <v>2328999.6</v>
      </c>
      <c r="C9" s="23">
        <v>76349.64</v>
      </c>
      <c r="D9" s="23">
        <f t="shared" si="0"/>
        <v>2405349.2400000002</v>
      </c>
      <c r="E9" s="23">
        <v>2253332.56</v>
      </c>
      <c r="F9" s="23">
        <v>2248971.7599999998</v>
      </c>
      <c r="G9" s="23">
        <f t="shared" si="1"/>
        <v>152016.68000000017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1653657.0999999999</v>
      </c>
      <c r="C12" s="28">
        <f>SUM(C13:C21)</f>
        <v>1490621.3699999999</v>
      </c>
      <c r="D12" s="28">
        <f t="shared" si="0"/>
        <v>3144278.4699999997</v>
      </c>
      <c r="E12" s="28">
        <f>SUM(E13:E21)</f>
        <v>2285399.7599999998</v>
      </c>
      <c r="F12" s="28">
        <f>SUM(F13:F21)</f>
        <v>2285399.7599999998</v>
      </c>
      <c r="G12" s="28">
        <f t="shared" si="1"/>
        <v>858878.71</v>
      </c>
      <c r="H12" s="10">
        <v>0</v>
      </c>
    </row>
    <row r="13" spans="1:8" x14ac:dyDescent="0.2">
      <c r="A13" s="11" t="s">
        <v>66</v>
      </c>
      <c r="B13" s="23">
        <v>358511.01</v>
      </c>
      <c r="C13" s="23">
        <v>664458.71</v>
      </c>
      <c r="D13" s="23">
        <f t="shared" si="0"/>
        <v>1022969.72</v>
      </c>
      <c r="E13" s="23">
        <v>620363.68999999994</v>
      </c>
      <c r="F13" s="23">
        <v>620363.68999999994</v>
      </c>
      <c r="G13" s="23">
        <f t="shared" si="1"/>
        <v>402606.03</v>
      </c>
      <c r="H13" s="6">
        <v>2100</v>
      </c>
    </row>
    <row r="14" spans="1:8" x14ac:dyDescent="0.2">
      <c r="A14" s="11" t="s">
        <v>67</v>
      </c>
      <c r="B14" s="23">
        <v>191000</v>
      </c>
      <c r="C14" s="23">
        <v>22779.35</v>
      </c>
      <c r="D14" s="23">
        <f t="shared" si="0"/>
        <v>213779.35</v>
      </c>
      <c r="E14" s="23">
        <v>145517.28</v>
      </c>
      <c r="F14" s="23">
        <v>145517.28</v>
      </c>
      <c r="G14" s="23">
        <f t="shared" si="1"/>
        <v>68262.070000000007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13933.92</v>
      </c>
      <c r="D15" s="23">
        <f t="shared" si="0"/>
        <v>13933.92</v>
      </c>
      <c r="E15" s="23">
        <v>13933.92</v>
      </c>
      <c r="F15" s="23">
        <v>13933.92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93508.68</v>
      </c>
      <c r="C16" s="23">
        <v>343191.34</v>
      </c>
      <c r="D16" s="23">
        <f t="shared" si="0"/>
        <v>436700.02</v>
      </c>
      <c r="E16" s="23">
        <v>414377.44</v>
      </c>
      <c r="F16" s="23">
        <v>414377.44</v>
      </c>
      <c r="G16" s="23">
        <f t="shared" si="1"/>
        <v>22322.580000000016</v>
      </c>
      <c r="H16" s="6">
        <v>2400</v>
      </c>
    </row>
    <row r="17" spans="1:8" x14ac:dyDescent="0.2">
      <c r="A17" s="11" t="s">
        <v>70</v>
      </c>
      <c r="B17" s="23">
        <v>121000</v>
      </c>
      <c r="C17" s="23">
        <v>109413.37</v>
      </c>
      <c r="D17" s="23">
        <f t="shared" si="0"/>
        <v>230413.37</v>
      </c>
      <c r="E17" s="23">
        <v>229954.66</v>
      </c>
      <c r="F17" s="23">
        <v>229954.66</v>
      </c>
      <c r="G17" s="23">
        <f t="shared" si="1"/>
        <v>458.70999999999185</v>
      </c>
      <c r="H17" s="6">
        <v>2500</v>
      </c>
    </row>
    <row r="18" spans="1:8" x14ac:dyDescent="0.2">
      <c r="A18" s="11" t="s">
        <v>71</v>
      </c>
      <c r="B18" s="23">
        <v>511787.92</v>
      </c>
      <c r="C18" s="23">
        <v>-112287.92</v>
      </c>
      <c r="D18" s="23">
        <f t="shared" si="0"/>
        <v>399500</v>
      </c>
      <c r="E18" s="23">
        <v>270896.7</v>
      </c>
      <c r="F18" s="23">
        <v>270896.7</v>
      </c>
      <c r="G18" s="23">
        <f t="shared" si="1"/>
        <v>128603.29999999999</v>
      </c>
      <c r="H18" s="6">
        <v>2600</v>
      </c>
    </row>
    <row r="19" spans="1:8" x14ac:dyDescent="0.2">
      <c r="A19" s="11" t="s">
        <v>72</v>
      </c>
      <c r="B19" s="23">
        <v>24300</v>
      </c>
      <c r="C19" s="23">
        <v>60983.54</v>
      </c>
      <c r="D19" s="23">
        <f t="shared" si="0"/>
        <v>85283.540000000008</v>
      </c>
      <c r="E19" s="23">
        <v>79350.63</v>
      </c>
      <c r="F19" s="23">
        <v>79350.63</v>
      </c>
      <c r="G19" s="23">
        <f t="shared" si="1"/>
        <v>5932.9100000000035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353549.49</v>
      </c>
      <c r="C21" s="23">
        <v>388149.06</v>
      </c>
      <c r="D21" s="23">
        <f t="shared" si="0"/>
        <v>741698.55</v>
      </c>
      <c r="E21" s="23">
        <v>511005.44</v>
      </c>
      <c r="F21" s="23">
        <v>511005.44</v>
      </c>
      <c r="G21" s="23">
        <f t="shared" si="1"/>
        <v>230693.11000000004</v>
      </c>
      <c r="H21" s="6">
        <v>2900</v>
      </c>
    </row>
    <row r="22" spans="1:8" x14ac:dyDescent="0.2">
      <c r="A22" s="9" t="s">
        <v>58</v>
      </c>
      <c r="B22" s="28">
        <f>SUM(B23:B31)</f>
        <v>11670653.469999999</v>
      </c>
      <c r="C22" s="28">
        <f>SUM(C23:C31)</f>
        <v>4912457.3899999997</v>
      </c>
      <c r="D22" s="28">
        <f t="shared" si="0"/>
        <v>16583110.859999999</v>
      </c>
      <c r="E22" s="28">
        <f>SUM(E23:E31)</f>
        <v>12416322.210000001</v>
      </c>
      <c r="F22" s="28">
        <f>SUM(F23:F31)</f>
        <v>12401067.220000003</v>
      </c>
      <c r="G22" s="28">
        <f t="shared" si="1"/>
        <v>4166788.6499999985</v>
      </c>
      <c r="H22" s="10">
        <v>0</v>
      </c>
    </row>
    <row r="23" spans="1:8" x14ac:dyDescent="0.2">
      <c r="A23" s="11" t="s">
        <v>75</v>
      </c>
      <c r="B23" s="23">
        <v>1398780.6</v>
      </c>
      <c r="C23" s="23">
        <v>74955.59</v>
      </c>
      <c r="D23" s="23">
        <f t="shared" si="0"/>
        <v>1473736.1900000002</v>
      </c>
      <c r="E23" s="23">
        <v>1133076.92</v>
      </c>
      <c r="F23" s="23">
        <v>1133076.92</v>
      </c>
      <c r="G23" s="23">
        <f t="shared" si="1"/>
        <v>340659.27000000025</v>
      </c>
      <c r="H23" s="6">
        <v>3100</v>
      </c>
    </row>
    <row r="24" spans="1:8" x14ac:dyDescent="0.2">
      <c r="A24" s="11" t="s">
        <v>76</v>
      </c>
      <c r="B24" s="23">
        <v>576782.38</v>
      </c>
      <c r="C24" s="23">
        <v>207989.3</v>
      </c>
      <c r="D24" s="23">
        <f t="shared" si="0"/>
        <v>784771.67999999993</v>
      </c>
      <c r="E24" s="23">
        <v>263482</v>
      </c>
      <c r="F24" s="23">
        <v>263482</v>
      </c>
      <c r="G24" s="23">
        <f t="shared" si="1"/>
        <v>521289.67999999993</v>
      </c>
      <c r="H24" s="6">
        <v>3200</v>
      </c>
    </row>
    <row r="25" spans="1:8" x14ac:dyDescent="0.2">
      <c r="A25" s="11" t="s">
        <v>77</v>
      </c>
      <c r="B25" s="23">
        <v>3740403.8</v>
      </c>
      <c r="C25" s="23">
        <v>517880.72</v>
      </c>
      <c r="D25" s="23">
        <f t="shared" si="0"/>
        <v>4258284.5199999996</v>
      </c>
      <c r="E25" s="23">
        <v>2976540.76</v>
      </c>
      <c r="F25" s="23">
        <v>2976540.76</v>
      </c>
      <c r="G25" s="23">
        <f t="shared" si="1"/>
        <v>1281743.7599999998</v>
      </c>
      <c r="H25" s="6">
        <v>3300</v>
      </c>
    </row>
    <row r="26" spans="1:8" x14ac:dyDescent="0.2">
      <c r="A26" s="11" t="s">
        <v>78</v>
      </c>
      <c r="B26" s="23">
        <v>703800</v>
      </c>
      <c r="C26" s="23">
        <v>91425.01</v>
      </c>
      <c r="D26" s="23">
        <f t="shared" si="0"/>
        <v>795225.01</v>
      </c>
      <c r="E26" s="23">
        <v>528827.16</v>
      </c>
      <c r="F26" s="23">
        <v>528827.16</v>
      </c>
      <c r="G26" s="23">
        <f t="shared" si="1"/>
        <v>266397.84999999998</v>
      </c>
      <c r="H26" s="6">
        <v>3400</v>
      </c>
    </row>
    <row r="27" spans="1:8" x14ac:dyDescent="0.2">
      <c r="A27" s="11" t="s">
        <v>79</v>
      </c>
      <c r="B27" s="23">
        <v>3233467.03</v>
      </c>
      <c r="C27" s="23">
        <v>2728671.18</v>
      </c>
      <c r="D27" s="23">
        <f t="shared" si="0"/>
        <v>5962138.21</v>
      </c>
      <c r="E27" s="23">
        <v>4781584.43</v>
      </c>
      <c r="F27" s="23">
        <v>4766329.4400000004</v>
      </c>
      <c r="G27" s="23">
        <f t="shared" si="1"/>
        <v>1180553.7800000003</v>
      </c>
      <c r="H27" s="6">
        <v>3500</v>
      </c>
    </row>
    <row r="28" spans="1:8" x14ac:dyDescent="0.2">
      <c r="A28" s="11" t="s">
        <v>126</v>
      </c>
      <c r="B28" s="23">
        <v>175000</v>
      </c>
      <c r="C28" s="23">
        <v>29933.8</v>
      </c>
      <c r="D28" s="23">
        <f t="shared" si="0"/>
        <v>204933.8</v>
      </c>
      <c r="E28" s="23">
        <v>29933.8</v>
      </c>
      <c r="F28" s="23">
        <v>29933.8</v>
      </c>
      <c r="G28" s="23">
        <f t="shared" si="1"/>
        <v>175000</v>
      </c>
      <c r="H28" s="6">
        <v>3600</v>
      </c>
    </row>
    <row r="29" spans="1:8" x14ac:dyDescent="0.2">
      <c r="A29" s="11" t="s">
        <v>80</v>
      </c>
      <c r="B29" s="23">
        <v>154810</v>
      </c>
      <c r="C29" s="23">
        <v>49378.75</v>
      </c>
      <c r="D29" s="23">
        <f t="shared" si="0"/>
        <v>204188.75</v>
      </c>
      <c r="E29" s="23">
        <v>200406.97</v>
      </c>
      <c r="F29" s="23">
        <v>200406.97</v>
      </c>
      <c r="G29" s="23">
        <f t="shared" si="1"/>
        <v>3781.7799999999988</v>
      </c>
      <c r="H29" s="6">
        <v>3700</v>
      </c>
    </row>
    <row r="30" spans="1:8" x14ac:dyDescent="0.2">
      <c r="A30" s="11" t="s">
        <v>81</v>
      </c>
      <c r="B30" s="23">
        <v>667175.30000000005</v>
      </c>
      <c r="C30" s="23">
        <v>182608.3</v>
      </c>
      <c r="D30" s="23">
        <f t="shared" si="0"/>
        <v>849783.60000000009</v>
      </c>
      <c r="E30" s="23">
        <v>514926.63</v>
      </c>
      <c r="F30" s="23">
        <v>514926.63</v>
      </c>
      <c r="G30" s="23">
        <f t="shared" si="1"/>
        <v>334856.97000000009</v>
      </c>
      <c r="H30" s="6">
        <v>3800</v>
      </c>
    </row>
    <row r="31" spans="1:8" x14ac:dyDescent="0.2">
      <c r="A31" s="11" t="s">
        <v>18</v>
      </c>
      <c r="B31" s="23">
        <v>1020434.36</v>
      </c>
      <c r="C31" s="23">
        <v>1029614.74</v>
      </c>
      <c r="D31" s="23">
        <f t="shared" si="0"/>
        <v>2050049.1</v>
      </c>
      <c r="E31" s="23">
        <v>1987543.54</v>
      </c>
      <c r="F31" s="23">
        <v>1987543.54</v>
      </c>
      <c r="G31" s="23">
        <f t="shared" si="1"/>
        <v>62505.560000000056</v>
      </c>
      <c r="H31" s="6">
        <v>3900</v>
      </c>
    </row>
    <row r="32" spans="1:8" x14ac:dyDescent="0.2">
      <c r="A32" s="9" t="s">
        <v>118</v>
      </c>
      <c r="B32" s="28">
        <f>SUM(B33:B41)</f>
        <v>856440</v>
      </c>
      <c r="C32" s="28">
        <f>SUM(C33:C41)</f>
        <v>69310.47</v>
      </c>
      <c r="D32" s="28">
        <f t="shared" si="0"/>
        <v>925750.47</v>
      </c>
      <c r="E32" s="28">
        <f>SUM(E33:E41)</f>
        <v>864226.77</v>
      </c>
      <c r="F32" s="28">
        <f>SUM(F33:F41)</f>
        <v>864226.77</v>
      </c>
      <c r="G32" s="28">
        <f t="shared" si="1"/>
        <v>61523.699999999953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856440</v>
      </c>
      <c r="C36" s="23">
        <v>69310.47</v>
      </c>
      <c r="D36" s="23">
        <f t="shared" si="0"/>
        <v>925750.47</v>
      </c>
      <c r="E36" s="23">
        <v>864226.77</v>
      </c>
      <c r="F36" s="23">
        <v>864226.77</v>
      </c>
      <c r="G36" s="23">
        <f t="shared" si="1"/>
        <v>61523.699999999953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736000</v>
      </c>
      <c r="C42" s="28">
        <f>SUM(C43:C51)</f>
        <v>10942400.429999998</v>
      </c>
      <c r="D42" s="28">
        <f t="shared" si="0"/>
        <v>11678400.429999998</v>
      </c>
      <c r="E42" s="28">
        <f>SUM(E43:E51)</f>
        <v>9915543.3899999987</v>
      </c>
      <c r="F42" s="28">
        <f>SUM(F43:F51)</f>
        <v>9915543.3899999987</v>
      </c>
      <c r="G42" s="28">
        <f t="shared" si="1"/>
        <v>1762857.0399999991</v>
      </c>
      <c r="H42" s="10">
        <v>0</v>
      </c>
    </row>
    <row r="43" spans="1:8" x14ac:dyDescent="0.2">
      <c r="A43" s="3" t="s">
        <v>89</v>
      </c>
      <c r="B43" s="23">
        <v>736000</v>
      </c>
      <c r="C43" s="23">
        <v>928431.4</v>
      </c>
      <c r="D43" s="23">
        <f t="shared" si="0"/>
        <v>1664431.4</v>
      </c>
      <c r="E43" s="23">
        <v>138759.4</v>
      </c>
      <c r="F43" s="23">
        <v>138759.4</v>
      </c>
      <c r="G43" s="23">
        <f t="shared" si="1"/>
        <v>1525672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192185.04</v>
      </c>
      <c r="D44" s="23">
        <f t="shared" si="0"/>
        <v>192185.04</v>
      </c>
      <c r="E44" s="23">
        <v>0</v>
      </c>
      <c r="F44" s="23">
        <v>0</v>
      </c>
      <c r="G44" s="23">
        <f t="shared" si="1"/>
        <v>192185.04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9343037.1999999993</v>
      </c>
      <c r="D45" s="23">
        <f t="shared" si="0"/>
        <v>9343037.1999999993</v>
      </c>
      <c r="E45" s="23">
        <v>9343037.1999999993</v>
      </c>
      <c r="F45" s="23">
        <v>9343037.1999999993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0</v>
      </c>
      <c r="D46" s="23">
        <f t="shared" si="0"/>
        <v>0</v>
      </c>
      <c r="E46" s="23">
        <v>0</v>
      </c>
      <c r="F46" s="23">
        <v>0</v>
      </c>
      <c r="G46" s="23">
        <f t="shared" si="1"/>
        <v>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478746.79</v>
      </c>
      <c r="D48" s="23">
        <f t="shared" si="0"/>
        <v>478746.79</v>
      </c>
      <c r="E48" s="23">
        <v>433746.79</v>
      </c>
      <c r="F48" s="23">
        <v>433746.79</v>
      </c>
      <c r="G48" s="23">
        <f t="shared" si="1"/>
        <v>45000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59505229.719999999</v>
      </c>
      <c r="C76" s="26">
        <f t="shared" si="4"/>
        <v>17453338.709999997</v>
      </c>
      <c r="D76" s="26">
        <f t="shared" si="4"/>
        <v>76958568.429999992</v>
      </c>
      <c r="E76" s="26">
        <f t="shared" si="4"/>
        <v>68101052.74000001</v>
      </c>
      <c r="F76" s="26">
        <f t="shared" si="4"/>
        <v>67871254.899999991</v>
      </c>
      <c r="G76" s="26">
        <f t="shared" si="4"/>
        <v>8857515.6899999864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141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377033.05</v>
      </c>
      <c r="C5" s="28">
        <f t="shared" si="0"/>
        <v>31695.25</v>
      </c>
      <c r="D5" s="28">
        <f t="shared" si="0"/>
        <v>408728.3</v>
      </c>
      <c r="E5" s="28">
        <f t="shared" si="0"/>
        <v>408728.3</v>
      </c>
      <c r="F5" s="28">
        <f t="shared" si="0"/>
        <v>408728.3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377033.05</v>
      </c>
      <c r="C8" s="23">
        <v>31695.25</v>
      </c>
      <c r="D8" s="23">
        <f t="shared" si="1"/>
        <v>408728.3</v>
      </c>
      <c r="E8" s="23">
        <v>408728.3</v>
      </c>
      <c r="F8" s="23">
        <v>408728.3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59128196.670000002</v>
      </c>
      <c r="C15" s="28">
        <f t="shared" si="3"/>
        <v>17421643.460000001</v>
      </c>
      <c r="D15" s="28">
        <f t="shared" si="3"/>
        <v>76549840.129999995</v>
      </c>
      <c r="E15" s="28">
        <f t="shared" si="3"/>
        <v>67692324.439999998</v>
      </c>
      <c r="F15" s="28">
        <f t="shared" si="3"/>
        <v>67462526.599999994</v>
      </c>
      <c r="G15" s="28">
        <f t="shared" si="3"/>
        <v>8857515.6899999976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59128196.670000002</v>
      </c>
      <c r="C20" s="23">
        <v>17421643.460000001</v>
      </c>
      <c r="D20" s="23">
        <f t="shared" si="5"/>
        <v>76549840.129999995</v>
      </c>
      <c r="E20" s="23">
        <v>67692324.439999998</v>
      </c>
      <c r="F20" s="23">
        <v>67462526.599999994</v>
      </c>
      <c r="G20" s="23">
        <f t="shared" si="4"/>
        <v>8857515.6899999976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59505229.719999999</v>
      </c>
      <c r="C41" s="24">
        <f t="shared" si="12"/>
        <v>17453338.710000001</v>
      </c>
      <c r="D41" s="24">
        <f t="shared" si="12"/>
        <v>76958568.429999992</v>
      </c>
      <c r="E41" s="24">
        <f t="shared" si="12"/>
        <v>68101052.739999995</v>
      </c>
      <c r="F41" s="24">
        <f t="shared" si="12"/>
        <v>67871254.899999991</v>
      </c>
      <c r="G41" s="24">
        <f t="shared" si="12"/>
        <v>8857515.6899999976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2026-01-29T17:52:17Z</cp:lastPrinted>
  <dcterms:created xsi:type="dcterms:W3CDTF">2014-02-10T03:37:14Z</dcterms:created>
  <dcterms:modified xsi:type="dcterms:W3CDTF">2026-01-29T17:57:13Z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